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F10" i="1" l="1"/>
  <c r="F9" i="1"/>
  <c r="L7" i="1"/>
  <c r="L8" i="1"/>
  <c r="L9" i="1"/>
  <c r="L10" i="1"/>
  <c r="L11" i="1"/>
  <c r="L12" i="1"/>
  <c r="L13" i="1"/>
  <c r="L14" i="1"/>
  <c r="L15" i="1"/>
  <c r="F7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F6" i="1" s="1"/>
  <c r="L31" i="1"/>
  <c r="L5" i="1"/>
  <c r="E6" i="1"/>
  <c r="G6" i="1" s="1"/>
  <c r="E8" i="1"/>
  <c r="E7" i="1"/>
  <c r="E10" i="1"/>
  <c r="E9" i="1"/>
  <c r="G9" i="1" s="1"/>
  <c r="G10" i="1" l="1"/>
  <c r="G7" i="1"/>
  <c r="F8" i="1"/>
  <c r="G8" i="1" s="1"/>
  <c r="G11" i="1" s="1"/>
</calcChain>
</file>

<file path=xl/comments1.xml><?xml version="1.0" encoding="utf-8"?>
<comments xmlns="http://schemas.openxmlformats.org/spreadsheetml/2006/main">
  <authors>
    <author>Anderson Cardoso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Anderson Cardoso:</t>
        </r>
        <r>
          <rPr>
            <sz val="9"/>
            <color indexed="81"/>
            <rFont val="Tahoma"/>
            <family val="2"/>
          </rPr>
          <t xml:space="preserve">
Base de Cálculo do ICMS em Alagoas utiliza o fator 0,82.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Anderson Cardoso:</t>
        </r>
        <r>
          <rPr>
            <sz val="9"/>
            <color indexed="81"/>
            <rFont val="Tahoma"/>
            <family val="2"/>
          </rPr>
          <t xml:space="preserve">
Fator de Equalização do ICMS + Fecoep
</t>
        </r>
      </text>
    </comment>
  </commentList>
</comments>
</file>

<file path=xl/sharedStrings.xml><?xml version="1.0" encoding="utf-8"?>
<sst xmlns="http://schemas.openxmlformats.org/spreadsheetml/2006/main" count="52" uniqueCount="47">
  <si>
    <t>CLASSIFICAÇÃO DAS PROPOSTAS</t>
  </si>
  <si>
    <t>EMPRESA</t>
  </si>
  <si>
    <t>PREÇO</t>
  </si>
  <si>
    <t>COMPRA DE 1000 PLAQUETAS AUTOADESIVAS P/ TOMBAMENTO DE IMOBILIZADO</t>
  </si>
  <si>
    <t>ANTARAH</t>
  </si>
  <si>
    <t>AFIXGRAF</t>
  </si>
  <si>
    <t>TEC BARRAS</t>
  </si>
  <si>
    <t>3TEC</t>
  </si>
  <si>
    <t>PESQUISA DE MERCADO</t>
  </si>
  <si>
    <t>UF</t>
  </si>
  <si>
    <t>SP</t>
  </si>
  <si>
    <t>SC</t>
  </si>
  <si>
    <t>MG</t>
  </si>
  <si>
    <t>SSINOV</t>
  </si>
  <si>
    <t>PR</t>
  </si>
  <si>
    <t>FRETE</t>
  </si>
  <si>
    <t>Valos estimado c/ preço equalizado:</t>
  </si>
  <si>
    <t>(Critério média aritmética)</t>
  </si>
  <si>
    <t>Fator de Equalização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</si>
  <si>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</si>
  <si>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</si>
  <si>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</si>
  <si>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</si>
  <si>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</si>
  <si>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</si>
  <si>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</si>
  <si>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</si>
  <si>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</si>
  <si>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</si>
  <si>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MS</t>
  </si>
  <si>
    <t>MT</t>
  </si>
  <si>
    <t>PA</t>
  </si>
  <si>
    <t>PB</t>
  </si>
  <si>
    <t>PE</t>
  </si>
  <si>
    <t>PI</t>
  </si>
  <si>
    <t>RJ</t>
  </si>
  <si>
    <t>RN</t>
  </si>
  <si>
    <t>RO</t>
  </si>
  <si>
    <t>RR</t>
  </si>
  <si>
    <t>RS</t>
  </si>
  <si>
    <t>SE</t>
  </si>
  <si>
    <t>TO</t>
  </si>
  <si>
    <t>ALÍQ.</t>
  </si>
  <si>
    <t>FECOEP</t>
  </si>
  <si>
    <t>BC ICMS 0,82%</t>
  </si>
  <si>
    <t>PREÇO FINAL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</si>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</sst>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right"/>
    </xf>
    <xf numFmtId="43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5" fillId="0" borderId="0" xfId="1" applyFont="1"/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0" fontId="7" fillId="0" borderId="1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15" sqref="D15"/>
    </sheetView>
  </sheetViews>
  <sheetFormatPr defaultRowHeight="15" x14ac:dyDescent="0.25"/>
  <cols>
    <col min="1" max="1" width="38.28515625" customWidth="1"/>
    <col min="2" max="2" width="4.85546875" style="5" customWidth="1"/>
    <col min="3" max="3" width="9.5703125" style="1" bestFit="1" customWidth="1"/>
    <col min="5" max="5" width="13" customWidth="1"/>
    <col min="6" max="6" width="6.85546875" customWidth="1"/>
    <col min="7" max="7" width="11.42578125" customWidth="1"/>
    <col min="9" max="9" width="7.42578125" customWidth="1"/>
    <col min="10" max="10" width="10" customWidth="1"/>
    <col min="11" max="11" width="7.140625" style="5" customWidth="1"/>
    <col min="12" max="12" width="9.140625" style="5"/>
  </cols>
  <sheetData>
    <row r="1" spans="1:12" x14ac:dyDescent="0.25">
      <c r="A1" t="s">
        <v>3</v>
      </c>
    </row>
    <row r="2" spans="1:12" x14ac:dyDescent="0.25">
      <c r="A2" t="s">
        <v>8</v>
      </c>
    </row>
    <row r="4" spans="1:12" x14ac:dyDescent="0.25">
      <c r="A4" t="s">
        <v>0</v>
      </c>
      <c r="I4" s="10" t="s">
        <v>18</v>
      </c>
      <c r="J4" s="10"/>
      <c r="K4" s="5" t="s">
        <v>43</v>
      </c>
      <c r="L4" s="5" t="s">
        <v>46</v>
      </c>
    </row>
    <row r="5" spans="1:12" x14ac:dyDescent="0.25">
      <c r="A5" s="13" t="s">
        <v>1</v>
      </c>
      <c r="B5" s="14" t="s">
        <v>9</v>
      </c>
      <c r="C5" s="15" t="s">
        <v>2</v>
      </c>
      <c r="D5" s="14" t="s">
        <v>15</v>
      </c>
      <c r="E5" s="14" t="s">
        <v>44</v>
      </c>
      <c r="F5" s="16" t="s">
        <v>42</v>
      </c>
      <c r="G5" s="16" t="s">
        <v>45</v>
      </c>
      <c r="I5" s="11" t="s">
        <v>19</v>
      </c>
      <c r="J5" s="12">
        <v>1.05</v>
      </c>
      <c r="K5" s="5">
        <v>0.01</v>
      </c>
      <c r="L5" s="17">
        <f>J5+K5</f>
        <v>1.06</v>
      </c>
    </row>
    <row r="6" spans="1:12" x14ac:dyDescent="0.25">
      <c r="A6" t="s">
        <v>5</v>
      </c>
      <c r="B6" s="5" t="s">
        <v>10</v>
      </c>
      <c r="C6" s="1">
        <v>490</v>
      </c>
      <c r="D6" s="1">
        <v>75</v>
      </c>
      <c r="E6" s="2">
        <f>C6/0.82</f>
        <v>597.56097560975616</v>
      </c>
      <c r="F6" s="5">
        <f>VLOOKUP(B6,$I$5:$L$31,4,FALSE)</f>
        <v>1.1100000000000001</v>
      </c>
      <c r="G6" s="22">
        <f>(E6*F6)+D6</f>
        <v>738.29268292682934</v>
      </c>
      <c r="I6" s="18" t="s">
        <v>20</v>
      </c>
      <c r="J6" s="19">
        <v>1</v>
      </c>
      <c r="K6" s="20">
        <v>0.01</v>
      </c>
      <c r="L6" s="21">
        <v>1</v>
      </c>
    </row>
    <row r="7" spans="1:12" x14ac:dyDescent="0.25">
      <c r="A7" t="s">
        <v>7</v>
      </c>
      <c r="B7" s="5" t="s">
        <v>12</v>
      </c>
      <c r="C7" s="7">
        <v>620</v>
      </c>
      <c r="D7" s="1">
        <v>75</v>
      </c>
      <c r="E7" s="2">
        <f>C7/0.82</f>
        <v>756.09756097560978</v>
      </c>
      <c r="F7" s="5">
        <f>VLOOKUP(B7,$I$5:$L$31,4,FALSE)</f>
        <v>1.1100000000000001</v>
      </c>
      <c r="G7" s="22">
        <f>(E7*F7)+D7</f>
        <v>914.26829268292693</v>
      </c>
      <c r="I7" s="11" t="s">
        <v>21</v>
      </c>
      <c r="J7" s="12">
        <v>1.05</v>
      </c>
      <c r="K7" s="5">
        <v>0.01</v>
      </c>
      <c r="L7" s="17">
        <f t="shared" ref="L7:L31" si="0">J7+K7</f>
        <v>1.06</v>
      </c>
    </row>
    <row r="8" spans="1:12" x14ac:dyDescent="0.25">
      <c r="A8" t="s">
        <v>6</v>
      </c>
      <c r="B8" s="5" t="s">
        <v>10</v>
      </c>
      <c r="C8" s="1">
        <v>680</v>
      </c>
      <c r="D8" s="8">
        <v>75</v>
      </c>
      <c r="E8" s="2">
        <f>C8/0.82</f>
        <v>829.26829268292693</v>
      </c>
      <c r="F8" s="5">
        <f>VLOOKUP(B8,$I$5:$L$31,4,FALSE)</f>
        <v>1.1100000000000001</v>
      </c>
      <c r="G8" s="22">
        <f>(E8*F8)+D8</f>
        <v>995.48780487804902</v>
      </c>
      <c r="I8" s="11" t="s">
        <v>22</v>
      </c>
      <c r="J8" s="12">
        <v>1.05</v>
      </c>
      <c r="K8" s="5">
        <v>0.01</v>
      </c>
      <c r="L8" s="17">
        <f t="shared" si="0"/>
        <v>1.06</v>
      </c>
    </row>
    <row r="9" spans="1:12" ht="15" customHeight="1" x14ac:dyDescent="0.25">
      <c r="A9" t="s">
        <v>4</v>
      </c>
      <c r="B9" s="5" t="s">
        <v>11</v>
      </c>
      <c r="C9" s="1">
        <v>840</v>
      </c>
      <c r="D9" s="8">
        <v>75</v>
      </c>
      <c r="E9" s="2">
        <f>C9/0.82</f>
        <v>1024.3902439024391</v>
      </c>
      <c r="F9" s="5">
        <f>VLOOKUP(B9,$I$5:$L$31,4,FALSE)</f>
        <v>1.1100000000000001</v>
      </c>
      <c r="G9" s="22">
        <f>(E9*F9)+D9</f>
        <v>1212.0731707317075</v>
      </c>
      <c r="I9" s="11" t="s">
        <v>23</v>
      </c>
      <c r="J9" s="12">
        <v>1.05</v>
      </c>
      <c r="K9" s="5">
        <v>0.01</v>
      </c>
      <c r="L9" s="17">
        <f t="shared" si="0"/>
        <v>1.06</v>
      </c>
    </row>
    <row r="10" spans="1:12" ht="17.25" customHeight="1" x14ac:dyDescent="0.4">
      <c r="A10" t="s">
        <v>13</v>
      </c>
      <c r="B10" s="5" t="s">
        <v>14</v>
      </c>
      <c r="C10" s="7">
        <v>1200</v>
      </c>
      <c r="D10" s="8">
        <v>75</v>
      </c>
      <c r="E10" s="2">
        <f>C10/0.82</f>
        <v>1463.4146341463415</v>
      </c>
      <c r="F10" s="5">
        <f>VLOOKUP(B10,$I$5:$L$31,4,FALSE)</f>
        <v>1.1100000000000001</v>
      </c>
      <c r="G10" s="23">
        <f>(E10*F10)+D10</f>
        <v>1699.3902439024394</v>
      </c>
      <c r="I10" s="11" t="s">
        <v>24</v>
      </c>
      <c r="J10" s="12">
        <v>1.05</v>
      </c>
      <c r="K10" s="5">
        <v>0.01</v>
      </c>
      <c r="L10" s="17">
        <f t="shared" si="0"/>
        <v>1.06</v>
      </c>
    </row>
    <row r="11" spans="1:12" x14ac:dyDescent="0.25">
      <c r="A11" s="3" t="s">
        <v>16</v>
      </c>
      <c r="B11" s="6"/>
      <c r="C11" s="4"/>
      <c r="E11" s="2"/>
      <c r="G11" s="24">
        <f>AVERAGE(G6:G10)</f>
        <v>1111.9024390243906</v>
      </c>
      <c r="I11" s="11" t="s">
        <v>25</v>
      </c>
      <c r="J11" s="12">
        <v>1.05</v>
      </c>
      <c r="K11" s="5">
        <v>0.01</v>
      </c>
      <c r="L11" s="17">
        <f t="shared" si="0"/>
        <v>1.06</v>
      </c>
    </row>
    <row r="12" spans="1:12" x14ac:dyDescent="0.25">
      <c r="A12" s="9" t="s">
        <v>17</v>
      </c>
      <c r="E12" s="2"/>
      <c r="I12" s="11" t="s">
        <v>26</v>
      </c>
      <c r="J12" s="12">
        <v>1.05</v>
      </c>
      <c r="K12" s="5">
        <v>0.01</v>
      </c>
      <c r="L12" s="17">
        <f t="shared" si="0"/>
        <v>1.06</v>
      </c>
    </row>
    <row r="13" spans="1:12" x14ac:dyDescent="0.25">
      <c r="I13" s="11" t="s">
        <v>27</v>
      </c>
      <c r="J13" s="12">
        <v>1.05</v>
      </c>
      <c r="K13" s="5">
        <v>0.01</v>
      </c>
      <c r="L13" s="17">
        <f t="shared" si="0"/>
        <v>1.06</v>
      </c>
    </row>
    <row r="14" spans="1:12" x14ac:dyDescent="0.25">
      <c r="I14" s="11" t="s">
        <v>28</v>
      </c>
      <c r="J14" s="12">
        <v>1.05</v>
      </c>
      <c r="K14" s="5">
        <v>0.01</v>
      </c>
      <c r="L14" s="17">
        <f t="shared" si="0"/>
        <v>1.06</v>
      </c>
    </row>
    <row r="15" spans="1:12" x14ac:dyDescent="0.25">
      <c r="I15" s="11" t="s">
        <v>12</v>
      </c>
      <c r="J15" s="12">
        <v>1.1000000000000001</v>
      </c>
      <c r="K15" s="5">
        <v>0.01</v>
      </c>
      <c r="L15" s="17">
        <f t="shared" si="0"/>
        <v>1.1100000000000001</v>
      </c>
    </row>
    <row r="16" spans="1:12" x14ac:dyDescent="0.25">
      <c r="I16" s="11" t="s">
        <v>29</v>
      </c>
      <c r="J16" s="12">
        <v>1.05</v>
      </c>
      <c r="K16" s="5">
        <v>0.01</v>
      </c>
      <c r="L16" s="17">
        <f t="shared" si="0"/>
        <v>1.06</v>
      </c>
    </row>
    <row r="17" spans="9:12" x14ac:dyDescent="0.25">
      <c r="I17" s="11" t="s">
        <v>30</v>
      </c>
      <c r="J17" s="12">
        <v>1.05</v>
      </c>
      <c r="K17" s="5">
        <v>0.01</v>
      </c>
      <c r="L17" s="17">
        <f t="shared" si="0"/>
        <v>1.06</v>
      </c>
    </row>
    <row r="18" spans="9:12" x14ac:dyDescent="0.25">
      <c r="I18" s="11" t="s">
        <v>31</v>
      </c>
      <c r="J18" s="12">
        <v>1.05</v>
      </c>
      <c r="K18" s="5">
        <v>0.01</v>
      </c>
      <c r="L18" s="17">
        <f t="shared" si="0"/>
        <v>1.06</v>
      </c>
    </row>
    <row r="19" spans="9:12" x14ac:dyDescent="0.25">
      <c r="I19" s="11" t="s">
        <v>32</v>
      </c>
      <c r="J19" s="12">
        <v>1.05</v>
      </c>
      <c r="K19" s="5">
        <v>0.01</v>
      </c>
      <c r="L19" s="17">
        <f t="shared" si="0"/>
        <v>1.06</v>
      </c>
    </row>
    <row r="20" spans="9:12" x14ac:dyDescent="0.25">
      <c r="I20" s="11" t="s">
        <v>33</v>
      </c>
      <c r="J20" s="12">
        <v>1.05</v>
      </c>
      <c r="K20" s="5">
        <v>0.01</v>
      </c>
      <c r="L20" s="17">
        <f t="shared" si="0"/>
        <v>1.06</v>
      </c>
    </row>
    <row r="21" spans="9:12" x14ac:dyDescent="0.25">
      <c r="I21" s="11" t="s">
        <v>34</v>
      </c>
      <c r="J21" s="12">
        <v>1.05</v>
      </c>
      <c r="K21" s="5">
        <v>0.01</v>
      </c>
      <c r="L21" s="17">
        <f t="shared" si="0"/>
        <v>1.06</v>
      </c>
    </row>
    <row r="22" spans="9:12" x14ac:dyDescent="0.25">
      <c r="I22" s="11" t="s">
        <v>14</v>
      </c>
      <c r="J22" s="12">
        <v>1.1000000000000001</v>
      </c>
      <c r="K22" s="5">
        <v>0.01</v>
      </c>
      <c r="L22" s="17">
        <f t="shared" si="0"/>
        <v>1.1100000000000001</v>
      </c>
    </row>
    <row r="23" spans="9:12" x14ac:dyDescent="0.25">
      <c r="I23" s="11" t="s">
        <v>35</v>
      </c>
      <c r="J23" s="12">
        <v>1.1000000000000001</v>
      </c>
      <c r="K23" s="5">
        <v>0.01</v>
      </c>
      <c r="L23" s="17">
        <f t="shared" si="0"/>
        <v>1.1100000000000001</v>
      </c>
    </row>
    <row r="24" spans="9:12" x14ac:dyDescent="0.25">
      <c r="I24" s="11" t="s">
        <v>36</v>
      </c>
      <c r="J24" s="12">
        <v>1.05</v>
      </c>
      <c r="K24" s="5">
        <v>0.01</v>
      </c>
      <c r="L24" s="17">
        <f t="shared" si="0"/>
        <v>1.06</v>
      </c>
    </row>
    <row r="25" spans="9:12" x14ac:dyDescent="0.25">
      <c r="I25" s="11" t="s">
        <v>37</v>
      </c>
      <c r="J25" s="12">
        <v>1.05</v>
      </c>
      <c r="K25" s="5">
        <v>0.01</v>
      </c>
      <c r="L25" s="17">
        <f t="shared" si="0"/>
        <v>1.06</v>
      </c>
    </row>
    <row r="26" spans="9:12" x14ac:dyDescent="0.25">
      <c r="I26" s="11" t="s">
        <v>38</v>
      </c>
      <c r="J26" s="12">
        <v>1.05</v>
      </c>
      <c r="K26" s="5">
        <v>0.01</v>
      </c>
      <c r="L26" s="17">
        <f t="shared" si="0"/>
        <v>1.06</v>
      </c>
    </row>
    <row r="27" spans="9:12" x14ac:dyDescent="0.25">
      <c r="I27" s="11" t="s">
        <v>39</v>
      </c>
      <c r="J27" s="12">
        <v>1.1000000000000001</v>
      </c>
      <c r="K27" s="5">
        <v>0.01</v>
      </c>
      <c r="L27" s="17">
        <f t="shared" si="0"/>
        <v>1.1100000000000001</v>
      </c>
    </row>
    <row r="28" spans="9:12" x14ac:dyDescent="0.25">
      <c r="I28" s="11" t="s">
        <v>11</v>
      </c>
      <c r="J28" s="12">
        <v>1.1000000000000001</v>
      </c>
      <c r="K28" s="5">
        <v>0.01</v>
      </c>
      <c r="L28" s="17">
        <f t="shared" si="0"/>
        <v>1.1100000000000001</v>
      </c>
    </row>
    <row r="29" spans="9:12" x14ac:dyDescent="0.25">
      <c r="I29" s="11" t="s">
        <v>40</v>
      </c>
      <c r="J29" s="12">
        <v>1.05</v>
      </c>
      <c r="K29" s="5">
        <v>0.01</v>
      </c>
      <c r="L29" s="17">
        <f t="shared" si="0"/>
        <v>1.06</v>
      </c>
    </row>
    <row r="30" spans="9:12" x14ac:dyDescent="0.25">
      <c r="I30" s="11" t="s">
        <v>10</v>
      </c>
      <c r="J30" s="12">
        <v>1.1000000000000001</v>
      </c>
      <c r="K30" s="5">
        <v>0.01</v>
      </c>
      <c r="L30" s="17">
        <f t="shared" si="0"/>
        <v>1.1100000000000001</v>
      </c>
    </row>
    <row r="31" spans="9:12" x14ac:dyDescent="0.25">
      <c r="I31" s="11" t="s">
        <v>41</v>
      </c>
      <c r="J31" s="12">
        <v>1.05</v>
      </c>
      <c r="K31" s="5">
        <v>0.01</v>
      </c>
      <c r="L31" s="17">
        <f t="shared" si="0"/>
        <v>1.06</v>
      </c>
    </row>
  </sheetData>
  <sortState ref="A6:G10">
    <sortCondition ref="G6:G10"/>
  </sortState>
  <mergeCells count="1"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Cardoso</dc:creator>
  <cp:lastModifiedBy>Anderson Cardoso</cp:lastModifiedBy>
  <cp:lastPrinted>2018-06-26T19:34:43Z</cp:lastPrinted>
  <dcterms:created xsi:type="dcterms:W3CDTF">2018-06-25T18:49:44Z</dcterms:created>
  <dcterms:modified xsi:type="dcterms:W3CDTF">2018-06-26T19:34:47Z</dcterms:modified>
</cp:coreProperties>
</file>